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hi\Documents\Studium\Area Studies\Paper\"/>
    </mc:Choice>
  </mc:AlternateContent>
  <bookViews>
    <workbookView xWindow="0" yWindow="0" windowWidth="21570" windowHeight="76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Y18" i="1" l="1"/>
  <c r="Z18" i="1"/>
  <c r="V18" i="1"/>
  <c r="Q18" i="1"/>
  <c r="N18" i="1"/>
  <c r="K18" i="1"/>
  <c r="H18" i="1"/>
  <c r="Y17" i="1"/>
  <c r="Z17" i="1"/>
  <c r="K17" i="1"/>
  <c r="H17" i="1"/>
  <c r="N17" i="1"/>
  <c r="Q17" i="1"/>
  <c r="V17" i="1"/>
  <c r="I23" i="1"/>
  <c r="J23" i="1"/>
  <c r="L23" i="1"/>
  <c r="M23" i="1"/>
  <c r="O23" i="1"/>
  <c r="P23" i="1"/>
  <c r="R23" i="1"/>
  <c r="T23" i="1"/>
  <c r="W23" i="1"/>
  <c r="X23" i="1"/>
  <c r="G23" i="1"/>
  <c r="F23" i="1"/>
  <c r="B23" i="1"/>
  <c r="Z8" i="1"/>
  <c r="Z9" i="1"/>
  <c r="Z10" i="1"/>
  <c r="Z11" i="1"/>
  <c r="Z12" i="1"/>
  <c r="Z13" i="1"/>
  <c r="Z14" i="1"/>
  <c r="Z15" i="1"/>
  <c r="Z16" i="1"/>
  <c r="Z19" i="1"/>
  <c r="Z20" i="1"/>
  <c r="Z21" i="1"/>
  <c r="Z22" i="1"/>
  <c r="H9" i="1"/>
  <c r="H10" i="1"/>
  <c r="H11" i="1"/>
  <c r="H12" i="1"/>
  <c r="H13" i="1"/>
  <c r="H14" i="1"/>
  <c r="H15" i="1"/>
  <c r="H16" i="1"/>
  <c r="H19" i="1"/>
  <c r="H20" i="1"/>
  <c r="H21" i="1"/>
  <c r="H22" i="1"/>
  <c r="K9" i="1"/>
  <c r="K10" i="1"/>
  <c r="K11" i="1"/>
  <c r="K12" i="1"/>
  <c r="K13" i="1"/>
  <c r="K14" i="1"/>
  <c r="K15" i="1"/>
  <c r="K16" i="1"/>
  <c r="K19" i="1"/>
  <c r="K20" i="1"/>
  <c r="K21" i="1"/>
  <c r="K22" i="1"/>
  <c r="N9" i="1"/>
  <c r="N10" i="1"/>
  <c r="N11" i="1"/>
  <c r="N12" i="1"/>
  <c r="N13" i="1"/>
  <c r="N14" i="1"/>
  <c r="N15" i="1"/>
  <c r="N16" i="1"/>
  <c r="N19" i="1"/>
  <c r="N20" i="1"/>
  <c r="N21" i="1"/>
  <c r="N22" i="1"/>
  <c r="Y9" i="1"/>
  <c r="Y10" i="1"/>
  <c r="Y11" i="1"/>
  <c r="Y12" i="1"/>
  <c r="Y13" i="1"/>
  <c r="Y14" i="1"/>
  <c r="Y15" i="1"/>
  <c r="AA15" i="1" s="1"/>
  <c r="Y16" i="1"/>
  <c r="Y19" i="1"/>
  <c r="Y20" i="1"/>
  <c r="Y21" i="1"/>
  <c r="Y22" i="1"/>
  <c r="V9" i="1"/>
  <c r="V10" i="1"/>
  <c r="V11" i="1"/>
  <c r="V12" i="1"/>
  <c r="V13" i="1"/>
  <c r="V14" i="1"/>
  <c r="V15" i="1"/>
  <c r="V16" i="1"/>
  <c r="V19" i="1"/>
  <c r="V20" i="1"/>
  <c r="V21" i="1"/>
  <c r="V22" i="1"/>
  <c r="Q14" i="1"/>
  <c r="Q15" i="1"/>
  <c r="Q16" i="1"/>
  <c r="Q19" i="1"/>
  <c r="Q20" i="1"/>
  <c r="Q21" i="1"/>
  <c r="Q22" i="1"/>
  <c r="Q9" i="1"/>
  <c r="Q10" i="1"/>
  <c r="Q11" i="1"/>
  <c r="Q12" i="1"/>
  <c r="Q13" i="1"/>
  <c r="AA13" i="1" s="1"/>
  <c r="Y8" i="1"/>
  <c r="V8" i="1"/>
  <c r="Q8" i="1"/>
  <c r="N8" i="1"/>
  <c r="K8" i="1"/>
  <c r="H8" i="1"/>
  <c r="Z7" i="1"/>
  <c r="Y7" i="1"/>
  <c r="V7" i="1"/>
  <c r="Q7" i="1"/>
  <c r="N7" i="1"/>
  <c r="K7" i="1"/>
  <c r="H7" i="1"/>
  <c r="Z6" i="1"/>
  <c r="Y6" i="1"/>
  <c r="V6" i="1"/>
  <c r="Q6" i="1"/>
  <c r="N6" i="1"/>
  <c r="K6" i="1"/>
  <c r="H6" i="1"/>
  <c r="Y5" i="1"/>
  <c r="Z5" i="1"/>
  <c r="H5" i="1"/>
  <c r="V5" i="1"/>
  <c r="Q5" i="1"/>
  <c r="N5" i="1"/>
  <c r="K5" i="1"/>
  <c r="AA14" i="1" l="1"/>
  <c r="H23" i="1"/>
  <c r="AA7" i="1"/>
  <c r="Q23" i="1"/>
  <c r="AA6" i="1"/>
  <c r="AA8" i="1"/>
  <c r="V23" i="1"/>
  <c r="AA17" i="1"/>
  <c r="K23" i="1"/>
  <c r="AA9" i="1"/>
  <c r="AA18" i="1"/>
  <c r="AA5" i="1"/>
  <c r="AA19" i="1"/>
  <c r="AA22" i="1"/>
  <c r="AA16" i="1"/>
  <c r="AA12" i="1"/>
  <c r="AA21" i="1"/>
  <c r="AA11" i="1"/>
  <c r="Y23" i="1"/>
  <c r="N23" i="1"/>
  <c r="AA20" i="1"/>
  <c r="Z23" i="1"/>
  <c r="AA10" i="1"/>
  <c r="AA23" i="1" l="1"/>
</calcChain>
</file>

<file path=xl/sharedStrings.xml><?xml version="1.0" encoding="utf-8"?>
<sst xmlns="http://schemas.openxmlformats.org/spreadsheetml/2006/main" count="108" uniqueCount="64">
  <si>
    <t>Sinn Fein</t>
  </si>
  <si>
    <t>SDLP</t>
  </si>
  <si>
    <t>UUP</t>
  </si>
  <si>
    <t>DUP</t>
  </si>
  <si>
    <t>seats</t>
  </si>
  <si>
    <t>other parties</t>
  </si>
  <si>
    <t>turn out%</t>
  </si>
  <si>
    <t>Constituencies</t>
  </si>
  <si>
    <t>Belfast East</t>
  </si>
  <si>
    <t>63.02</t>
  </si>
  <si>
    <t>seats after 1st round</t>
  </si>
  <si>
    <t>Seats after 1st round</t>
  </si>
  <si>
    <t>seats after first round</t>
  </si>
  <si>
    <t>seats total</t>
  </si>
  <si>
    <t>deviation</t>
  </si>
  <si>
    <t>Belfast North</t>
  </si>
  <si>
    <t>valid votes total</t>
  </si>
  <si>
    <t>61.77</t>
  </si>
  <si>
    <t>Belfast South</t>
  </si>
  <si>
    <t>63.96</t>
  </si>
  <si>
    <t>Party</t>
  </si>
  <si>
    <t>ALL</t>
  </si>
  <si>
    <t>ALL, GR</t>
  </si>
  <si>
    <t>66.76</t>
  </si>
  <si>
    <t>Belfast West</t>
  </si>
  <si>
    <t>PBP</t>
  </si>
  <si>
    <t>East Antrim</t>
  </si>
  <si>
    <t>60.12</t>
  </si>
  <si>
    <t>East Londonderry</t>
  </si>
  <si>
    <t>62.69</t>
  </si>
  <si>
    <t>Fermanagh and South Tyrone</t>
  </si>
  <si>
    <t>72.61</t>
  </si>
  <si>
    <t>Foyle</t>
  </si>
  <si>
    <t>65.00</t>
  </si>
  <si>
    <t>Lagan Valley</t>
  </si>
  <si>
    <t>62.57</t>
  </si>
  <si>
    <t>Mid Ulster</t>
  </si>
  <si>
    <t>72.83</t>
  </si>
  <si>
    <t>Newry and Armagh</t>
  </si>
  <si>
    <t>69.41</t>
  </si>
  <si>
    <t>North Antrim</t>
  </si>
  <si>
    <t>63.22</t>
  </si>
  <si>
    <t>TUV</t>
  </si>
  <si>
    <t>South Down</t>
  </si>
  <si>
    <t>66.21</t>
  </si>
  <si>
    <t>Strangford</t>
  </si>
  <si>
    <t>60.94</t>
  </si>
  <si>
    <t>Upper Bann</t>
  </si>
  <si>
    <t>62.54</t>
  </si>
  <si>
    <t>West Tyrone</t>
  </si>
  <si>
    <t>69.89</t>
  </si>
  <si>
    <t>deviation control</t>
  </si>
  <si>
    <t>Independent</t>
  </si>
  <si>
    <t>TOTALS</t>
  </si>
  <si>
    <t>North Down</t>
  </si>
  <si>
    <t>South Antrim</t>
  </si>
  <si>
    <t>59.22</t>
  </si>
  <si>
    <t>62.40</t>
  </si>
  <si>
    <t>NIA elections 2017</t>
  </si>
  <si>
    <t>64.73</t>
  </si>
  <si>
    <t>quota</t>
  </si>
  <si>
    <t>seats to be distributed</t>
  </si>
  <si>
    <t>sources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</si>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</sst>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8" fillId="0" borderId="0" applyNumberFormat="0" applyFill="0" applyBorder="0" applyAlignment="0" applyProtection="0"/>
  </cellStyleXfs>
  <cellXfs count="65">
    <xf numFmtId="0" fontId="0" fillId="0" borderId="0" xfId="0"/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0" fillId="11" borderId="0" xfId="0" applyFill="1" applyAlignment="1">
      <alignment horizontal="left"/>
    </xf>
    <xf numFmtId="0" fontId="3" fillId="4" borderId="1" xfId="3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Fill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3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lef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left"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0" fontId="3" fillId="4" borderId="5" xfId="3" applyFont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4" fillId="10" borderId="4" xfId="0" applyFont="1" applyFill="1" applyBorder="1" applyAlignment="1">
      <alignment horizontal="left"/>
    </xf>
    <xf numFmtId="0" fontId="4" fillId="10" borderId="7" xfId="0" applyFont="1" applyFill="1" applyBorder="1" applyAlignment="1">
      <alignment horizontal="left"/>
    </xf>
    <xf numFmtId="0" fontId="0" fillId="11" borderId="8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11" borderId="9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3" borderId="9" xfId="2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3" borderId="13" xfId="2" applyFont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1" fillId="2" borderId="9" xfId="1" applyBorder="1" applyAlignment="1">
      <alignment horizontal="left"/>
    </xf>
    <xf numFmtId="0" fontId="7" fillId="2" borderId="13" xfId="1" applyFont="1" applyBorder="1" applyAlignment="1">
      <alignment horizontal="left"/>
    </xf>
    <xf numFmtId="0" fontId="4" fillId="7" borderId="6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0" fontId="4" fillId="8" borderId="6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8" borderId="7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9" borderId="6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9" borderId="7" xfId="0" applyFont="1" applyFill="1" applyBorder="1" applyAlignment="1">
      <alignment horizontal="left"/>
    </xf>
    <xf numFmtId="0" fontId="1" fillId="2" borderId="13" xfId="1" applyBorder="1" applyAlignment="1">
      <alignment horizontal="left"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left"/>
    </xf>
    <xf numFmtId="1" fontId="0" fillId="11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2" xfId="0" applyNumberForma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8" fillId="0" borderId="0" xfId="4" applyFill="1" applyAlignment="1">
      <alignment horizontal="left"/>
    </xf>
    <xf numFmtId="0" fontId="8" fillId="0" borderId="0" xfId="4" applyAlignment="1">
      <alignment horizontal="left"/>
    </xf>
    <xf numFmtId="0" fontId="8" fillId="0" borderId="2" xfId="4" applyBorder="1" applyAlignment="1">
      <alignment horizontal="left"/>
    </xf>
  </cellXfs>
  <cellStyles count="5">
    <cellStyle name="Bad" xfId="2" builtinId="27"/>
    <cellStyle name="Check Cell" xfId="3" builtinId="23"/>
    <cellStyle name="Good" xfId="1" builtinId="26"/>
    <cellStyle name="Hyperlink" xfId="4" builtinId="8"/>
    <cellStyle name="Normal" xfId="0" builtinId="0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oni.org.uk/getmedia/5c28d355-f1ea-4cdc-85b7-e5ebce95c36e/NI-Assembly-Election-2017-Result-Sheet-FY-(website)" TargetMode="External"/><Relationship Id="rId13" Type="http://schemas.openxmlformats.org/officeDocument/2006/relationships/hyperlink" Target="http://www.eoni.org.uk/getmedia/0f7c49f0-b785-4a31-a660-4531c3437724/NI-Assembly-Election-2017-Result-Sheet-ND-(website)" TargetMode="External"/><Relationship Id="rId18" Type="http://schemas.openxmlformats.org/officeDocument/2006/relationships/hyperlink" Target="http://www.eoni.org.uk/getmedia/0f131f39-9b4b-49c9-a9ae-ad04d08f9db2/NI-Assembly-Election-2017-Result-Sheet-WT-(website)" TargetMode="External"/><Relationship Id="rId3" Type="http://schemas.openxmlformats.org/officeDocument/2006/relationships/hyperlink" Target="http://www.eoni.org.uk/getmedia/891ac54f-c9f8-4755-8fd7-73b8648957e5/NI-Assembly-Election-2017-Result-Sheet-BS-(website)" TargetMode="External"/><Relationship Id="rId7" Type="http://schemas.openxmlformats.org/officeDocument/2006/relationships/hyperlink" Target="http://www.eoni.org.uk/getmedia/a42faf9b-8fe9-465d-9db7-21dffed831ff/NI-Assembly-Election-2017-Result-Sheet-FST-(website)" TargetMode="External"/><Relationship Id="rId12" Type="http://schemas.openxmlformats.org/officeDocument/2006/relationships/hyperlink" Target="http://www.eoni.org.uk/getmedia/6696e6a9-a72d-49ee-af2a-1458fc13603c/NI-Assembly-Election-2017-Result-Sheet-NA-(website)_1" TargetMode="External"/><Relationship Id="rId17" Type="http://schemas.openxmlformats.org/officeDocument/2006/relationships/hyperlink" Target="http://www.eoni.org.uk/getmedia/6e4360b0-949f-46ca-b127-4083cf9a6b51/NI-Assembly-Election-2017-Result-Sheet-UB-(website)" TargetMode="External"/><Relationship Id="rId2" Type="http://schemas.openxmlformats.org/officeDocument/2006/relationships/hyperlink" Target="http://www.eoni.org.uk/getmedia/17fe7839-b6c9-4b8b-b2b9-2b8047ea85fe/NI-Assembly-Election-2017-Result-Sheet-BN-(website)" TargetMode="External"/><Relationship Id="rId16" Type="http://schemas.openxmlformats.org/officeDocument/2006/relationships/hyperlink" Target="http://www.eoni.org.uk/getmedia/5837160d-c0ea-4592-8762-8941c336e9d0/NI-Assembly-Election-2017-Result-Sheet-ST-(website)" TargetMode="External"/><Relationship Id="rId1" Type="http://schemas.openxmlformats.org/officeDocument/2006/relationships/hyperlink" Target="http://www.eoni.org.uk/getmedia/5801f49c-bf09-4048-b952-9d741c57b650/NI-Assembly-Election-2017-Result-Sheet-BE-(website)" TargetMode="External"/><Relationship Id="rId6" Type="http://schemas.openxmlformats.org/officeDocument/2006/relationships/hyperlink" Target="http://www.eoni.org.uk/getmedia/c546e31e-30b6-4c98-bdf0-8ffa4c9ecf50/NI-Assembly-Election-2017-Result-Sheet-EL-(website)" TargetMode="External"/><Relationship Id="rId11" Type="http://schemas.openxmlformats.org/officeDocument/2006/relationships/hyperlink" Target="http://www.eoni.org.uk/getmedia/ca788c6d-7fe3-42e9-a874-c5d40fde1386/NI-Assembly-Election-2017-Result-Sheet-NYA-(website)" TargetMode="External"/><Relationship Id="rId5" Type="http://schemas.openxmlformats.org/officeDocument/2006/relationships/hyperlink" Target="http://www.eoni.org.uk/getmedia/4855f78c-c627-4479-89e0-bc2d46736cca/NI-Assembly-Election-2017-Result-Sheet-EA-(website)" TargetMode="External"/><Relationship Id="rId15" Type="http://schemas.openxmlformats.org/officeDocument/2006/relationships/hyperlink" Target="http://www.eoni.org.uk/getmedia/593c0330-7481-4c26-8fad-428c39b14455/NI-Assembly-Election-2017-Result-Sheet-SD-(website)" TargetMode="External"/><Relationship Id="rId10" Type="http://schemas.openxmlformats.org/officeDocument/2006/relationships/hyperlink" Target="http://www.eoni.org.uk/getmedia/ee4a3180-4def-41fd-b55f-0d5d8e267afa/NI-Assembly-Election-2017-Result-Sheet-MU-(website)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eoni.org.uk/getmedia/41a9df7e-6161-4797-be4c-80916a4da94d/NI-Assembly-Election-2017-Result-Sheet-BW-(website)" TargetMode="External"/><Relationship Id="rId9" Type="http://schemas.openxmlformats.org/officeDocument/2006/relationships/hyperlink" Target="http://www.eoni.org.uk/getmedia/9b779d8d-2749-49aa-bd2f-7524e932fa85/NI-Assembly-Election-2017-Result-Sheet-LV-(website)" TargetMode="External"/><Relationship Id="rId14" Type="http://schemas.openxmlformats.org/officeDocument/2006/relationships/hyperlink" Target="http://www.eoni.org.uk/getmedia/806db6a5-2c87-4fb0-9cdd-c6cd6df6aecb/NI-Assembly-Election-2017-Result-Sheet-SA-(website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3"/>
  <sheetViews>
    <sheetView tabSelected="1" topLeftCell="K1" zoomScale="96" zoomScaleNormal="96" workbookViewId="0">
      <selection activeCell="AF9" sqref="AF9"/>
    </sheetView>
  </sheetViews>
  <sheetFormatPr defaultRowHeight="15" x14ac:dyDescent="0.25"/>
  <cols>
    <col min="1" max="1" width="35.42578125" style="2" customWidth="1"/>
    <col min="2" max="2" width="23.42578125" style="7" customWidth="1"/>
    <col min="3" max="3" width="14.140625" style="1" customWidth="1"/>
    <col min="4" max="4" width="22.5703125" style="56" customWidth="1"/>
    <col min="5" max="5" width="14.140625" style="56" customWidth="1"/>
    <col min="6" max="6" width="20" style="2" customWidth="1"/>
    <col min="7" max="8" width="9.140625" style="2"/>
    <col min="9" max="9" width="22.42578125" style="2" customWidth="1"/>
    <col min="10" max="11" width="9.140625" style="2"/>
    <col min="12" max="12" width="22.7109375" style="2" customWidth="1"/>
    <col min="13" max="14" width="9.140625" style="2"/>
    <col min="15" max="15" width="22.7109375" style="2" customWidth="1"/>
    <col min="16" max="17" width="9.140625" style="2"/>
    <col min="18" max="18" width="22" style="2" customWidth="1"/>
    <col min="19" max="19" width="8.28515625" style="2" customWidth="1"/>
    <col min="20" max="20" width="9.140625" style="2"/>
    <col min="21" max="21" width="13.28515625" style="2" customWidth="1"/>
    <col min="22" max="22" width="10.85546875" style="2" customWidth="1"/>
    <col min="23" max="23" width="21.28515625" style="2" customWidth="1"/>
    <col min="24" max="25" width="10.85546875" style="2" customWidth="1"/>
    <col min="26" max="26" width="12.28515625" style="2" customWidth="1"/>
    <col min="27" max="27" width="17.5703125" style="2" customWidth="1"/>
    <col min="28" max="16384" width="9.140625" style="2"/>
  </cols>
  <sheetData>
    <row r="2" spans="1:28" x14ac:dyDescent="0.25">
      <c r="A2" s="2" t="s">
        <v>58</v>
      </c>
    </row>
    <row r="3" spans="1:28" s="9" customFormat="1" x14ac:dyDescent="0.25">
      <c r="A3" s="9" t="s">
        <v>7</v>
      </c>
      <c r="B3" s="10" t="s">
        <v>16</v>
      </c>
      <c r="C3" s="11" t="s">
        <v>6</v>
      </c>
      <c r="D3" s="57" t="s">
        <v>61</v>
      </c>
      <c r="E3" s="57" t="s">
        <v>60</v>
      </c>
      <c r="F3" s="20" t="s">
        <v>0</v>
      </c>
      <c r="G3" s="21"/>
      <c r="H3" s="22"/>
      <c r="I3" s="37" t="s">
        <v>1</v>
      </c>
      <c r="J3" s="38"/>
      <c r="K3" s="39"/>
      <c r="L3" s="42" t="s">
        <v>2</v>
      </c>
      <c r="M3" s="43"/>
      <c r="N3" s="44"/>
      <c r="O3" s="45" t="s">
        <v>3</v>
      </c>
      <c r="P3" s="46"/>
      <c r="Q3" s="47"/>
      <c r="R3" s="48" t="s">
        <v>5</v>
      </c>
      <c r="S3" s="49"/>
      <c r="T3" s="49"/>
      <c r="U3" s="49"/>
      <c r="V3" s="50"/>
      <c r="W3" s="52" t="s">
        <v>52</v>
      </c>
      <c r="X3" s="53"/>
      <c r="Y3" s="54"/>
      <c r="Z3" s="9" t="s">
        <v>13</v>
      </c>
      <c r="AA3" s="9" t="s">
        <v>51</v>
      </c>
      <c r="AB3" s="9" t="s">
        <v>62</v>
      </c>
    </row>
    <row r="4" spans="1:28" s="5" customFormat="1" ht="15.75" thickBot="1" x14ac:dyDescent="0.3">
      <c r="B4" s="12"/>
      <c r="C4" s="13"/>
      <c r="D4" s="58"/>
      <c r="E4" s="58"/>
      <c r="F4" s="23" t="s">
        <v>10</v>
      </c>
      <c r="G4" s="24" t="s">
        <v>4</v>
      </c>
      <c r="H4" s="25" t="s">
        <v>14</v>
      </c>
      <c r="I4" s="23" t="s">
        <v>11</v>
      </c>
      <c r="J4" s="24" t="s">
        <v>4</v>
      </c>
      <c r="K4" s="25" t="s">
        <v>14</v>
      </c>
      <c r="L4" s="23" t="s">
        <v>10</v>
      </c>
      <c r="M4" s="24" t="s">
        <v>4</v>
      </c>
      <c r="N4" s="25" t="s">
        <v>14</v>
      </c>
      <c r="O4" s="23" t="s">
        <v>10</v>
      </c>
      <c r="P4" s="24" t="s">
        <v>4</v>
      </c>
      <c r="Q4" s="25" t="s">
        <v>14</v>
      </c>
      <c r="R4" s="23" t="s">
        <v>12</v>
      </c>
      <c r="S4" s="24" t="s">
        <v>20</v>
      </c>
      <c r="T4" s="24" t="s">
        <v>4</v>
      </c>
      <c r="U4" s="24" t="s">
        <v>20</v>
      </c>
      <c r="V4" s="25" t="s">
        <v>14</v>
      </c>
      <c r="W4" s="23" t="s">
        <v>10</v>
      </c>
      <c r="X4" s="24" t="s">
        <v>4</v>
      </c>
      <c r="Y4" s="25" t="s">
        <v>14</v>
      </c>
    </row>
    <row r="5" spans="1:28" s="3" customFormat="1" ht="16.5" thickTop="1" thickBot="1" x14ac:dyDescent="0.3">
      <c r="A5" s="3" t="s">
        <v>8</v>
      </c>
      <c r="B5" s="8">
        <v>40357</v>
      </c>
      <c r="C5" s="4" t="s">
        <v>9</v>
      </c>
      <c r="D5" s="59">
        <v>5</v>
      </c>
      <c r="E5" s="59">
        <v>6727</v>
      </c>
      <c r="F5" s="26">
        <v>0</v>
      </c>
      <c r="G5" s="27">
        <v>0</v>
      </c>
      <c r="H5" s="28">
        <f>G5-F5</f>
        <v>0</v>
      </c>
      <c r="I5" s="26">
        <v>0</v>
      </c>
      <c r="J5" s="27">
        <v>0</v>
      </c>
      <c r="K5" s="28">
        <f>J5-I5</f>
        <v>0</v>
      </c>
      <c r="L5" s="26">
        <v>1</v>
      </c>
      <c r="M5" s="27">
        <v>1</v>
      </c>
      <c r="N5" s="28">
        <f>M5-L5</f>
        <v>0</v>
      </c>
      <c r="O5" s="26">
        <v>2</v>
      </c>
      <c r="P5" s="27">
        <v>2</v>
      </c>
      <c r="Q5" s="28">
        <f>P5-O5</f>
        <v>0</v>
      </c>
      <c r="R5" s="26">
        <v>2</v>
      </c>
      <c r="S5" s="27" t="s">
        <v>21</v>
      </c>
      <c r="T5" s="27">
        <v>2</v>
      </c>
      <c r="U5" s="27" t="s">
        <v>21</v>
      </c>
      <c r="V5" s="28">
        <f>T5-R5</f>
        <v>0</v>
      </c>
      <c r="W5" s="26">
        <v>0</v>
      </c>
      <c r="X5" s="27">
        <v>0</v>
      </c>
      <c r="Y5" s="28">
        <f>X5-W5</f>
        <v>0</v>
      </c>
      <c r="Z5" s="3">
        <f>G5+J5+M5+P5+T5+X5</f>
        <v>5</v>
      </c>
      <c r="AA5" s="6">
        <f>H5+K5+N5+Q5+V5+Y5</f>
        <v>0</v>
      </c>
      <c r="AB5" s="62" t="s">
        <v>63</v>
      </c>
    </row>
    <row r="6" spans="1:28" ht="16.5" thickTop="1" thickBot="1" x14ac:dyDescent="0.3">
      <c r="A6" s="2" t="s">
        <v>15</v>
      </c>
      <c r="B6" s="7">
        <v>41486</v>
      </c>
      <c r="C6" s="1" t="s">
        <v>17</v>
      </c>
      <c r="D6" s="59">
        <v>5</v>
      </c>
      <c r="E6" s="56">
        <v>6915</v>
      </c>
      <c r="F6" s="29">
        <v>2</v>
      </c>
      <c r="G6" s="30">
        <v>2</v>
      </c>
      <c r="H6" s="31">
        <f>G6-F6</f>
        <v>0</v>
      </c>
      <c r="I6" s="29">
        <v>1</v>
      </c>
      <c r="J6" s="30">
        <v>1</v>
      </c>
      <c r="K6" s="31">
        <f>J6-I6</f>
        <v>0</v>
      </c>
      <c r="L6" s="29">
        <v>0</v>
      </c>
      <c r="M6" s="30">
        <v>0</v>
      </c>
      <c r="N6" s="31">
        <f>M6-L6</f>
        <v>0</v>
      </c>
      <c r="O6" s="29">
        <v>2</v>
      </c>
      <c r="P6" s="30">
        <v>2</v>
      </c>
      <c r="Q6" s="31">
        <f>P6-O6</f>
        <v>0</v>
      </c>
      <c r="R6" s="29">
        <v>0</v>
      </c>
      <c r="S6" s="30"/>
      <c r="T6" s="30">
        <v>0</v>
      </c>
      <c r="U6" s="30"/>
      <c r="V6" s="31">
        <f>T6-R6</f>
        <v>0</v>
      </c>
      <c r="W6" s="29">
        <v>0</v>
      </c>
      <c r="X6" s="30">
        <v>0</v>
      </c>
      <c r="Y6" s="31">
        <f>X6-W6</f>
        <v>0</v>
      </c>
      <c r="Z6" s="2">
        <f>X6+T6+P6+M6+J6+G6</f>
        <v>5</v>
      </c>
      <c r="AA6" s="6">
        <f>Y6+V6+Q6+N6+K6+H6</f>
        <v>0</v>
      </c>
      <c r="AB6" s="63" t="s">
        <v>63</v>
      </c>
    </row>
    <row r="7" spans="1:28" ht="16.5" thickTop="1" thickBot="1" x14ac:dyDescent="0.3">
      <c r="A7" s="2" t="s">
        <v>18</v>
      </c>
      <c r="B7" s="7">
        <v>43503</v>
      </c>
      <c r="C7" s="1" t="s">
        <v>19</v>
      </c>
      <c r="D7" s="59">
        <v>5</v>
      </c>
      <c r="E7" s="56">
        <v>7176</v>
      </c>
      <c r="F7" s="29">
        <v>1</v>
      </c>
      <c r="G7" s="30">
        <v>1</v>
      </c>
      <c r="H7" s="31">
        <f>G7-F7</f>
        <v>0</v>
      </c>
      <c r="I7" s="29">
        <v>1</v>
      </c>
      <c r="J7" s="30">
        <v>1</v>
      </c>
      <c r="K7" s="31">
        <f>J7-I7</f>
        <v>0</v>
      </c>
      <c r="L7" s="29">
        <v>0</v>
      </c>
      <c r="M7" s="30">
        <v>0</v>
      </c>
      <c r="N7" s="31">
        <f>M7-L7</f>
        <v>0</v>
      </c>
      <c r="O7" s="29">
        <v>2</v>
      </c>
      <c r="P7" s="30">
        <v>1</v>
      </c>
      <c r="Q7" s="32">
        <f>P7-O7</f>
        <v>-1</v>
      </c>
      <c r="R7" s="29">
        <v>1</v>
      </c>
      <c r="S7" s="30" t="s">
        <v>21</v>
      </c>
      <c r="T7" s="30">
        <v>2</v>
      </c>
      <c r="U7" s="30" t="s">
        <v>22</v>
      </c>
      <c r="V7" s="40">
        <f>T7-R7</f>
        <v>1</v>
      </c>
      <c r="W7" s="29">
        <v>0</v>
      </c>
      <c r="X7" s="30">
        <v>0</v>
      </c>
      <c r="Y7" s="31">
        <f>X7-W7</f>
        <v>0</v>
      </c>
      <c r="Z7" s="2">
        <f>X7+T7+P7+M7+J7+G7</f>
        <v>5</v>
      </c>
      <c r="AA7" s="6">
        <f>Y7+V7+Q7+N7+K7+H7</f>
        <v>0</v>
      </c>
      <c r="AB7" s="63" t="s">
        <v>63</v>
      </c>
    </row>
    <row r="8" spans="1:28" ht="16.5" thickTop="1" thickBot="1" x14ac:dyDescent="0.3">
      <c r="A8" s="2" t="s">
        <v>24</v>
      </c>
      <c r="B8" s="7">
        <v>40344</v>
      </c>
      <c r="C8" s="1" t="s">
        <v>23</v>
      </c>
      <c r="D8" s="59">
        <v>5</v>
      </c>
      <c r="E8" s="56">
        <v>6725</v>
      </c>
      <c r="F8" s="29">
        <v>4</v>
      </c>
      <c r="G8" s="30">
        <v>4</v>
      </c>
      <c r="H8" s="31">
        <f>G8-F8</f>
        <v>0</v>
      </c>
      <c r="I8" s="29">
        <v>0</v>
      </c>
      <c r="J8" s="30">
        <v>0</v>
      </c>
      <c r="K8" s="31">
        <f>J8-I8</f>
        <v>0</v>
      </c>
      <c r="L8" s="29">
        <v>0</v>
      </c>
      <c r="M8" s="30">
        <v>0</v>
      </c>
      <c r="N8" s="31">
        <f>M8-L8</f>
        <v>0</v>
      </c>
      <c r="O8" s="29">
        <v>0</v>
      </c>
      <c r="P8" s="30">
        <v>0</v>
      </c>
      <c r="Q8" s="31">
        <f>P8-O8</f>
        <v>0</v>
      </c>
      <c r="R8" s="29">
        <v>1</v>
      </c>
      <c r="S8" s="30" t="s">
        <v>25</v>
      </c>
      <c r="T8" s="30">
        <v>1</v>
      </c>
      <c r="U8" s="30" t="s">
        <v>25</v>
      </c>
      <c r="V8" s="31">
        <f>T8-R8</f>
        <v>0</v>
      </c>
      <c r="W8" s="29">
        <v>0</v>
      </c>
      <c r="X8" s="30">
        <v>0</v>
      </c>
      <c r="Y8" s="31">
        <f>X8-W8</f>
        <v>0</v>
      </c>
      <c r="Z8" s="2">
        <f t="shared" ref="Z8:Z22" si="0">X8+T8+P8+M8+J8+G8</f>
        <v>5</v>
      </c>
      <c r="AA8" s="6">
        <f>Y8+V8+Q8+N8+K8+H8</f>
        <v>0</v>
      </c>
      <c r="AB8" s="63" t="s">
        <v>63</v>
      </c>
    </row>
    <row r="9" spans="1:28" ht="16.5" thickTop="1" thickBot="1" x14ac:dyDescent="0.3">
      <c r="A9" s="2" t="s">
        <v>26</v>
      </c>
      <c r="B9" s="7">
        <v>37424</v>
      </c>
      <c r="C9" s="1" t="s">
        <v>27</v>
      </c>
      <c r="D9" s="59">
        <v>5</v>
      </c>
      <c r="E9" s="56">
        <v>6238</v>
      </c>
      <c r="F9" s="29">
        <v>0</v>
      </c>
      <c r="G9" s="30">
        <v>0</v>
      </c>
      <c r="H9" s="31">
        <f t="shared" ref="H9:H22" si="1">G9-F9</f>
        <v>0</v>
      </c>
      <c r="I9" s="29">
        <v>0</v>
      </c>
      <c r="J9" s="30">
        <v>0</v>
      </c>
      <c r="K9" s="31">
        <f t="shared" ref="K9:K22" si="2">J9-I9</f>
        <v>0</v>
      </c>
      <c r="L9" s="29">
        <v>2</v>
      </c>
      <c r="M9" s="30">
        <v>2</v>
      </c>
      <c r="N9" s="31">
        <f t="shared" ref="N9:N22" si="3">M9-L9</f>
        <v>0</v>
      </c>
      <c r="O9" s="29">
        <v>2</v>
      </c>
      <c r="P9" s="30">
        <v>2</v>
      </c>
      <c r="Q9" s="31">
        <f t="shared" ref="Q9:Q22" si="4">P9-O9</f>
        <v>0</v>
      </c>
      <c r="R9" s="29">
        <v>1</v>
      </c>
      <c r="S9" s="30" t="s">
        <v>21</v>
      </c>
      <c r="T9" s="30">
        <v>1</v>
      </c>
      <c r="U9" s="30" t="s">
        <v>21</v>
      </c>
      <c r="V9" s="31">
        <f t="shared" ref="V9:V22" si="5">T9-R9</f>
        <v>0</v>
      </c>
      <c r="W9" s="29">
        <v>0</v>
      </c>
      <c r="X9" s="30">
        <v>0</v>
      </c>
      <c r="Y9" s="31">
        <f t="shared" ref="Y9:Y22" si="6">X9-W9</f>
        <v>0</v>
      </c>
      <c r="Z9" s="2">
        <f t="shared" si="0"/>
        <v>5</v>
      </c>
      <c r="AA9" s="6">
        <f>Y9+V9+Q9+N9+K9+H9</f>
        <v>0</v>
      </c>
      <c r="AB9" s="63" t="s">
        <v>63</v>
      </c>
    </row>
    <row r="10" spans="1:28" ht="16.5" thickTop="1" thickBot="1" x14ac:dyDescent="0.3">
      <c r="A10" s="2" t="s">
        <v>28</v>
      </c>
      <c r="B10" s="7">
        <v>41873</v>
      </c>
      <c r="C10" s="1" t="s">
        <v>29</v>
      </c>
      <c r="D10" s="59">
        <v>5</v>
      </c>
      <c r="E10" s="56">
        <v>6979</v>
      </c>
      <c r="F10" s="29">
        <v>2</v>
      </c>
      <c r="G10" s="30">
        <v>1</v>
      </c>
      <c r="H10" s="32">
        <f t="shared" si="1"/>
        <v>-1</v>
      </c>
      <c r="I10" s="29">
        <v>0</v>
      </c>
      <c r="J10" s="30">
        <v>1</v>
      </c>
      <c r="K10" s="40">
        <f t="shared" si="2"/>
        <v>1</v>
      </c>
      <c r="L10" s="29">
        <v>0</v>
      </c>
      <c r="M10" s="30">
        <v>0</v>
      </c>
      <c r="N10" s="31">
        <f t="shared" si="3"/>
        <v>0</v>
      </c>
      <c r="O10" s="29">
        <v>2</v>
      </c>
      <c r="P10" s="30">
        <v>2</v>
      </c>
      <c r="Q10" s="31">
        <f t="shared" si="4"/>
        <v>0</v>
      </c>
      <c r="R10" s="29">
        <v>0</v>
      </c>
      <c r="S10" s="30"/>
      <c r="T10" s="30">
        <v>0</v>
      </c>
      <c r="U10" s="30"/>
      <c r="V10" s="31">
        <f t="shared" si="5"/>
        <v>0</v>
      </c>
      <c r="W10" s="29">
        <v>1</v>
      </c>
      <c r="X10" s="30">
        <v>1</v>
      </c>
      <c r="Y10" s="31">
        <f t="shared" si="6"/>
        <v>0</v>
      </c>
      <c r="Z10" s="2">
        <f t="shared" si="0"/>
        <v>5</v>
      </c>
      <c r="AA10" s="6">
        <f t="shared" ref="AA10:AA22" si="7">Y10+V10+Q10+N10+K10+H10</f>
        <v>0</v>
      </c>
      <c r="AB10" s="63" t="s">
        <v>63</v>
      </c>
    </row>
    <row r="11" spans="1:28" ht="16.5" thickTop="1" thickBot="1" x14ac:dyDescent="0.3">
      <c r="A11" s="2" t="s">
        <v>30</v>
      </c>
      <c r="B11" s="7">
        <v>52263</v>
      </c>
      <c r="C11" s="1" t="s">
        <v>31</v>
      </c>
      <c r="D11" s="59">
        <v>5</v>
      </c>
      <c r="E11" s="56">
        <v>8711</v>
      </c>
      <c r="F11" s="29">
        <v>3</v>
      </c>
      <c r="G11" s="30">
        <v>3</v>
      </c>
      <c r="H11" s="31">
        <f t="shared" si="1"/>
        <v>0</v>
      </c>
      <c r="I11" s="29">
        <v>0</v>
      </c>
      <c r="J11" s="30">
        <v>0</v>
      </c>
      <c r="K11" s="31">
        <f t="shared" si="2"/>
        <v>0</v>
      </c>
      <c r="L11" s="29">
        <v>0</v>
      </c>
      <c r="M11" s="30">
        <v>1</v>
      </c>
      <c r="N11" s="40">
        <f t="shared" si="3"/>
        <v>1</v>
      </c>
      <c r="O11" s="29">
        <v>2</v>
      </c>
      <c r="P11" s="30">
        <v>1</v>
      </c>
      <c r="Q11" s="32">
        <f t="shared" si="4"/>
        <v>-1</v>
      </c>
      <c r="R11" s="29">
        <v>0</v>
      </c>
      <c r="S11" s="30"/>
      <c r="T11" s="30">
        <v>0</v>
      </c>
      <c r="U11" s="30"/>
      <c r="V11" s="31">
        <f t="shared" si="5"/>
        <v>0</v>
      </c>
      <c r="W11" s="29">
        <v>0</v>
      </c>
      <c r="X11" s="30">
        <v>0</v>
      </c>
      <c r="Y11" s="31">
        <f t="shared" si="6"/>
        <v>0</v>
      </c>
      <c r="Z11" s="2">
        <f t="shared" si="0"/>
        <v>5</v>
      </c>
      <c r="AA11" s="6">
        <f t="shared" si="7"/>
        <v>0</v>
      </c>
      <c r="AB11" s="63" t="s">
        <v>63</v>
      </c>
    </row>
    <row r="12" spans="1:28" ht="16.5" thickTop="1" thickBot="1" x14ac:dyDescent="0.3">
      <c r="A12" s="2" t="s">
        <v>32</v>
      </c>
      <c r="B12" s="7">
        <v>44616</v>
      </c>
      <c r="C12" s="1" t="s">
        <v>33</v>
      </c>
      <c r="D12" s="59">
        <v>5</v>
      </c>
      <c r="E12" s="56">
        <v>7437</v>
      </c>
      <c r="F12" s="29">
        <v>2</v>
      </c>
      <c r="G12" s="30">
        <v>2</v>
      </c>
      <c r="H12" s="31">
        <f t="shared" si="1"/>
        <v>0</v>
      </c>
      <c r="I12" s="29">
        <v>2</v>
      </c>
      <c r="J12" s="30">
        <v>2</v>
      </c>
      <c r="K12" s="31">
        <f t="shared" si="2"/>
        <v>0</v>
      </c>
      <c r="L12" s="29">
        <v>0</v>
      </c>
      <c r="M12" s="30">
        <v>0</v>
      </c>
      <c r="N12" s="31">
        <f t="shared" si="3"/>
        <v>0</v>
      </c>
      <c r="O12" s="29">
        <v>1</v>
      </c>
      <c r="P12" s="30">
        <v>1</v>
      </c>
      <c r="Q12" s="31">
        <f t="shared" si="4"/>
        <v>0</v>
      </c>
      <c r="R12" s="29">
        <v>0</v>
      </c>
      <c r="S12" s="30"/>
      <c r="T12" s="30">
        <v>0</v>
      </c>
      <c r="U12" s="30"/>
      <c r="V12" s="31">
        <f t="shared" si="5"/>
        <v>0</v>
      </c>
      <c r="W12" s="29">
        <v>0</v>
      </c>
      <c r="X12" s="30">
        <v>0</v>
      </c>
      <c r="Y12" s="31">
        <f t="shared" si="6"/>
        <v>0</v>
      </c>
      <c r="Z12" s="2">
        <f t="shared" si="0"/>
        <v>5</v>
      </c>
      <c r="AA12" s="6">
        <f t="shared" si="7"/>
        <v>0</v>
      </c>
      <c r="AB12" s="63" t="s">
        <v>63</v>
      </c>
    </row>
    <row r="13" spans="1:28" ht="16.5" thickTop="1" thickBot="1" x14ac:dyDescent="0.3">
      <c r="A13" s="2" t="s">
        <v>34</v>
      </c>
      <c r="B13" s="7">
        <v>45069</v>
      </c>
      <c r="C13" s="1" t="s">
        <v>35</v>
      </c>
      <c r="D13" s="59">
        <v>5</v>
      </c>
      <c r="E13" s="56">
        <v>7512</v>
      </c>
      <c r="F13" s="29">
        <v>0</v>
      </c>
      <c r="G13" s="30">
        <v>0</v>
      </c>
      <c r="H13" s="31">
        <f t="shared" si="1"/>
        <v>0</v>
      </c>
      <c r="I13" s="29">
        <v>0</v>
      </c>
      <c r="J13" s="30">
        <v>1</v>
      </c>
      <c r="K13" s="40">
        <f t="shared" si="2"/>
        <v>1</v>
      </c>
      <c r="L13" s="29">
        <v>1</v>
      </c>
      <c r="M13" s="30">
        <v>1</v>
      </c>
      <c r="N13" s="31">
        <f t="shared" si="3"/>
        <v>0</v>
      </c>
      <c r="O13" s="29">
        <v>3</v>
      </c>
      <c r="P13" s="30">
        <v>2</v>
      </c>
      <c r="Q13" s="32">
        <f t="shared" si="4"/>
        <v>-1</v>
      </c>
      <c r="R13" s="29">
        <v>1</v>
      </c>
      <c r="S13" s="30" t="s">
        <v>21</v>
      </c>
      <c r="T13" s="30">
        <v>1</v>
      </c>
      <c r="U13" s="30" t="s">
        <v>21</v>
      </c>
      <c r="V13" s="31">
        <f t="shared" si="5"/>
        <v>0</v>
      </c>
      <c r="W13" s="29">
        <v>0</v>
      </c>
      <c r="X13" s="30">
        <v>0</v>
      </c>
      <c r="Y13" s="31">
        <f t="shared" si="6"/>
        <v>0</v>
      </c>
      <c r="Z13" s="2">
        <f t="shared" si="0"/>
        <v>5</v>
      </c>
      <c r="AA13" s="6">
        <f t="shared" si="7"/>
        <v>0</v>
      </c>
      <c r="AB13" s="63" t="s">
        <v>63</v>
      </c>
    </row>
    <row r="14" spans="1:28" ht="16.5" thickTop="1" thickBot="1" x14ac:dyDescent="0.3">
      <c r="A14" s="2" t="s">
        <v>36</v>
      </c>
      <c r="B14" s="7">
        <v>49678</v>
      </c>
      <c r="C14" s="1" t="s">
        <v>37</v>
      </c>
      <c r="D14" s="59">
        <v>5</v>
      </c>
      <c r="E14" s="56">
        <v>8280</v>
      </c>
      <c r="F14" s="29">
        <v>3</v>
      </c>
      <c r="G14" s="30">
        <v>3</v>
      </c>
      <c r="H14" s="31">
        <f t="shared" si="1"/>
        <v>0</v>
      </c>
      <c r="I14" s="29">
        <v>1</v>
      </c>
      <c r="J14" s="30">
        <v>1</v>
      </c>
      <c r="K14" s="31">
        <f t="shared" si="2"/>
        <v>0</v>
      </c>
      <c r="L14" s="29">
        <v>0</v>
      </c>
      <c r="M14" s="30">
        <v>0</v>
      </c>
      <c r="N14" s="31">
        <f t="shared" si="3"/>
        <v>0</v>
      </c>
      <c r="O14" s="29">
        <v>1</v>
      </c>
      <c r="P14" s="30">
        <v>1</v>
      </c>
      <c r="Q14" s="31">
        <f t="shared" si="4"/>
        <v>0</v>
      </c>
      <c r="R14" s="29">
        <v>0</v>
      </c>
      <c r="S14" s="30"/>
      <c r="T14" s="30">
        <v>0</v>
      </c>
      <c r="U14" s="30"/>
      <c r="V14" s="31">
        <f t="shared" si="5"/>
        <v>0</v>
      </c>
      <c r="W14" s="29">
        <v>0</v>
      </c>
      <c r="X14" s="30">
        <v>0</v>
      </c>
      <c r="Y14" s="31">
        <f t="shared" si="6"/>
        <v>0</v>
      </c>
      <c r="Z14" s="2">
        <f t="shared" si="0"/>
        <v>5</v>
      </c>
      <c r="AA14" s="6">
        <f t="shared" si="7"/>
        <v>0</v>
      </c>
      <c r="AB14" s="63" t="s">
        <v>63</v>
      </c>
    </row>
    <row r="15" spans="1:28" ht="16.5" thickTop="1" thickBot="1" x14ac:dyDescent="0.3">
      <c r="A15" s="2" t="s">
        <v>38</v>
      </c>
      <c r="B15" s="7">
        <v>54918</v>
      </c>
      <c r="C15" s="1" t="s">
        <v>39</v>
      </c>
      <c r="D15" s="59">
        <v>5</v>
      </c>
      <c r="E15" s="56">
        <v>9154</v>
      </c>
      <c r="F15" s="29">
        <v>3</v>
      </c>
      <c r="G15" s="30">
        <v>3</v>
      </c>
      <c r="H15" s="31">
        <f t="shared" si="1"/>
        <v>0</v>
      </c>
      <c r="I15" s="29">
        <v>1</v>
      </c>
      <c r="J15" s="30">
        <v>1</v>
      </c>
      <c r="K15" s="31">
        <f t="shared" si="2"/>
        <v>0</v>
      </c>
      <c r="L15" s="29">
        <v>0</v>
      </c>
      <c r="M15" s="30">
        <v>0</v>
      </c>
      <c r="N15" s="31">
        <f t="shared" si="3"/>
        <v>0</v>
      </c>
      <c r="O15" s="29">
        <v>1</v>
      </c>
      <c r="P15" s="30">
        <v>1</v>
      </c>
      <c r="Q15" s="31">
        <f t="shared" si="4"/>
        <v>0</v>
      </c>
      <c r="R15" s="29">
        <v>0</v>
      </c>
      <c r="S15" s="30"/>
      <c r="T15" s="30">
        <v>0</v>
      </c>
      <c r="U15" s="30"/>
      <c r="V15" s="31">
        <f t="shared" si="5"/>
        <v>0</v>
      </c>
      <c r="W15" s="29">
        <v>0</v>
      </c>
      <c r="X15" s="30">
        <v>0</v>
      </c>
      <c r="Y15" s="31">
        <f t="shared" si="6"/>
        <v>0</v>
      </c>
      <c r="Z15" s="2">
        <f t="shared" si="0"/>
        <v>5</v>
      </c>
      <c r="AA15" s="6">
        <f t="shared" si="7"/>
        <v>0</v>
      </c>
      <c r="AB15" s="63" t="s">
        <v>63</v>
      </c>
    </row>
    <row r="16" spans="1:28" ht="16.5" thickTop="1" thickBot="1" x14ac:dyDescent="0.3">
      <c r="A16" s="2" t="s">
        <v>40</v>
      </c>
      <c r="B16" s="7">
        <v>48094</v>
      </c>
      <c r="C16" s="1" t="s">
        <v>41</v>
      </c>
      <c r="D16" s="59">
        <v>5</v>
      </c>
      <c r="E16" s="56">
        <v>8016</v>
      </c>
      <c r="F16" s="29">
        <v>1</v>
      </c>
      <c r="G16" s="30">
        <v>1</v>
      </c>
      <c r="H16" s="31">
        <f t="shared" si="1"/>
        <v>0</v>
      </c>
      <c r="I16" s="29">
        <v>0</v>
      </c>
      <c r="J16" s="30">
        <v>0</v>
      </c>
      <c r="K16" s="31">
        <f t="shared" si="2"/>
        <v>0</v>
      </c>
      <c r="L16" s="29">
        <v>1</v>
      </c>
      <c r="M16" s="30">
        <v>1</v>
      </c>
      <c r="N16" s="31">
        <f t="shared" si="3"/>
        <v>0</v>
      </c>
      <c r="O16" s="29">
        <v>2</v>
      </c>
      <c r="P16" s="30">
        <v>2</v>
      </c>
      <c r="Q16" s="31">
        <f t="shared" si="4"/>
        <v>0</v>
      </c>
      <c r="R16" s="29">
        <v>1</v>
      </c>
      <c r="S16" s="30" t="s">
        <v>42</v>
      </c>
      <c r="T16" s="30">
        <v>1</v>
      </c>
      <c r="U16" s="30" t="s">
        <v>42</v>
      </c>
      <c r="V16" s="31">
        <f t="shared" si="5"/>
        <v>0</v>
      </c>
      <c r="W16" s="29">
        <v>0</v>
      </c>
      <c r="X16" s="30">
        <v>0</v>
      </c>
      <c r="Y16" s="31">
        <f t="shared" si="6"/>
        <v>0</v>
      </c>
      <c r="Z16" s="2">
        <f t="shared" si="0"/>
        <v>5</v>
      </c>
      <c r="AA16" s="6">
        <f t="shared" si="7"/>
        <v>0</v>
      </c>
      <c r="AB16" s="63" t="s">
        <v>63</v>
      </c>
    </row>
    <row r="17" spans="1:28" ht="16.5" thickTop="1" thickBot="1" x14ac:dyDescent="0.3">
      <c r="A17" s="2" t="s">
        <v>54</v>
      </c>
      <c r="B17" s="7">
        <v>37739</v>
      </c>
      <c r="C17" s="1" t="s">
        <v>56</v>
      </c>
      <c r="D17" s="59">
        <v>5</v>
      </c>
      <c r="E17" s="56">
        <v>6290</v>
      </c>
      <c r="F17" s="29">
        <v>0</v>
      </c>
      <c r="G17" s="30">
        <v>0</v>
      </c>
      <c r="H17" s="31">
        <f t="shared" si="1"/>
        <v>0</v>
      </c>
      <c r="I17" s="29">
        <v>0</v>
      </c>
      <c r="J17" s="30">
        <v>0</v>
      </c>
      <c r="K17" s="31">
        <f t="shared" si="2"/>
        <v>0</v>
      </c>
      <c r="L17" s="29">
        <v>1</v>
      </c>
      <c r="M17" s="30">
        <v>1</v>
      </c>
      <c r="N17" s="31">
        <f t="shared" si="3"/>
        <v>0</v>
      </c>
      <c r="O17" s="29">
        <v>2</v>
      </c>
      <c r="P17" s="30">
        <v>2</v>
      </c>
      <c r="Q17" s="31">
        <f t="shared" si="4"/>
        <v>0</v>
      </c>
      <c r="R17" s="29">
        <v>2</v>
      </c>
      <c r="S17" s="30" t="s">
        <v>22</v>
      </c>
      <c r="T17" s="30">
        <v>2</v>
      </c>
      <c r="U17" s="30" t="s">
        <v>22</v>
      </c>
      <c r="V17" s="31">
        <f t="shared" si="5"/>
        <v>0</v>
      </c>
      <c r="W17" s="29">
        <v>0</v>
      </c>
      <c r="X17" s="30">
        <v>0</v>
      </c>
      <c r="Y17" s="31">
        <f t="shared" si="6"/>
        <v>0</v>
      </c>
      <c r="Z17" s="2">
        <f t="shared" si="0"/>
        <v>5</v>
      </c>
      <c r="AA17" s="6">
        <f t="shared" si="7"/>
        <v>0</v>
      </c>
      <c r="AB17" s="63" t="s">
        <v>63</v>
      </c>
    </row>
    <row r="18" spans="1:28" ht="16.5" thickTop="1" thickBot="1" x14ac:dyDescent="0.3">
      <c r="A18" s="2" t="s">
        <v>55</v>
      </c>
      <c r="B18" s="7">
        <v>42344</v>
      </c>
      <c r="C18" s="1" t="s">
        <v>57</v>
      </c>
      <c r="D18" s="59">
        <v>5</v>
      </c>
      <c r="E18" s="56">
        <v>7058</v>
      </c>
      <c r="F18" s="29">
        <v>1</v>
      </c>
      <c r="G18" s="30">
        <v>1</v>
      </c>
      <c r="H18" s="31">
        <f t="shared" si="1"/>
        <v>0</v>
      </c>
      <c r="I18" s="29">
        <v>0</v>
      </c>
      <c r="J18" s="30">
        <v>0</v>
      </c>
      <c r="K18" s="31">
        <f t="shared" si="2"/>
        <v>0</v>
      </c>
      <c r="L18" s="29">
        <v>1</v>
      </c>
      <c r="M18" s="30">
        <v>1</v>
      </c>
      <c r="N18" s="31">
        <f t="shared" si="3"/>
        <v>0</v>
      </c>
      <c r="O18" s="29">
        <v>2</v>
      </c>
      <c r="P18" s="30">
        <v>2</v>
      </c>
      <c r="Q18" s="31">
        <f t="shared" si="4"/>
        <v>0</v>
      </c>
      <c r="R18" s="29">
        <v>1</v>
      </c>
      <c r="S18" s="30" t="s">
        <v>21</v>
      </c>
      <c r="T18" s="30">
        <v>1</v>
      </c>
      <c r="U18" s="30"/>
      <c r="V18" s="31">
        <f t="shared" si="5"/>
        <v>0</v>
      </c>
      <c r="W18" s="29">
        <v>0</v>
      </c>
      <c r="X18" s="30">
        <v>0</v>
      </c>
      <c r="Y18" s="31">
        <f t="shared" si="6"/>
        <v>0</v>
      </c>
      <c r="Z18" s="2">
        <f t="shared" si="0"/>
        <v>5</v>
      </c>
      <c r="AA18" s="6">
        <f t="shared" si="7"/>
        <v>0</v>
      </c>
      <c r="AB18" s="63" t="s">
        <v>63</v>
      </c>
    </row>
    <row r="19" spans="1:28" ht="16.5" thickTop="1" thickBot="1" x14ac:dyDescent="0.3">
      <c r="A19" s="2" t="s">
        <v>43</v>
      </c>
      <c r="B19" s="7">
        <v>49399</v>
      </c>
      <c r="C19" s="1" t="s">
        <v>44</v>
      </c>
      <c r="D19" s="59">
        <v>5</v>
      </c>
      <c r="E19" s="56">
        <v>8234</v>
      </c>
      <c r="F19" s="29">
        <v>2</v>
      </c>
      <c r="G19" s="30">
        <v>2</v>
      </c>
      <c r="H19" s="31">
        <f t="shared" si="1"/>
        <v>0</v>
      </c>
      <c r="I19" s="29">
        <v>2</v>
      </c>
      <c r="J19" s="30">
        <v>2</v>
      </c>
      <c r="K19" s="31">
        <f t="shared" si="2"/>
        <v>0</v>
      </c>
      <c r="L19" s="29">
        <v>0</v>
      </c>
      <c r="M19" s="30">
        <v>0</v>
      </c>
      <c r="N19" s="31">
        <f t="shared" si="3"/>
        <v>0</v>
      </c>
      <c r="O19" s="29">
        <v>1</v>
      </c>
      <c r="P19" s="30">
        <v>1</v>
      </c>
      <c r="Q19" s="31">
        <f t="shared" si="4"/>
        <v>0</v>
      </c>
      <c r="R19" s="29">
        <v>0</v>
      </c>
      <c r="S19" s="30"/>
      <c r="T19" s="30">
        <v>0</v>
      </c>
      <c r="U19" s="30"/>
      <c r="V19" s="31">
        <f t="shared" si="5"/>
        <v>0</v>
      </c>
      <c r="W19" s="29">
        <v>0</v>
      </c>
      <c r="X19" s="30">
        <v>0</v>
      </c>
      <c r="Y19" s="31">
        <f t="shared" si="6"/>
        <v>0</v>
      </c>
      <c r="Z19" s="2">
        <f t="shared" si="0"/>
        <v>5</v>
      </c>
      <c r="AA19" s="6">
        <f t="shared" si="7"/>
        <v>0</v>
      </c>
      <c r="AB19" s="63" t="s">
        <v>63</v>
      </c>
    </row>
    <row r="20" spans="1:28" ht="16.5" thickTop="1" thickBot="1" x14ac:dyDescent="0.3">
      <c r="A20" s="2" t="s">
        <v>45</v>
      </c>
      <c r="B20" s="7">
        <v>38785</v>
      </c>
      <c r="C20" s="1" t="s">
        <v>46</v>
      </c>
      <c r="D20" s="59">
        <v>5</v>
      </c>
      <c r="E20" s="56">
        <v>6465</v>
      </c>
      <c r="F20" s="29">
        <v>0</v>
      </c>
      <c r="G20" s="30">
        <v>0</v>
      </c>
      <c r="H20" s="31">
        <f t="shared" si="1"/>
        <v>0</v>
      </c>
      <c r="I20" s="29">
        <v>0</v>
      </c>
      <c r="J20" s="30">
        <v>0</v>
      </c>
      <c r="K20" s="31">
        <f t="shared" si="2"/>
        <v>0</v>
      </c>
      <c r="L20" s="29">
        <v>1</v>
      </c>
      <c r="M20" s="30">
        <v>1</v>
      </c>
      <c r="N20" s="31">
        <f t="shared" si="3"/>
        <v>0</v>
      </c>
      <c r="O20" s="29">
        <v>3</v>
      </c>
      <c r="P20" s="30">
        <v>3</v>
      </c>
      <c r="Q20" s="31">
        <f t="shared" si="4"/>
        <v>0</v>
      </c>
      <c r="R20" s="29">
        <v>1</v>
      </c>
      <c r="S20" s="30" t="s">
        <v>21</v>
      </c>
      <c r="T20" s="30">
        <v>1</v>
      </c>
      <c r="U20" s="30" t="s">
        <v>21</v>
      </c>
      <c r="V20" s="31">
        <f t="shared" si="5"/>
        <v>0</v>
      </c>
      <c r="W20" s="29">
        <v>0</v>
      </c>
      <c r="X20" s="30">
        <v>0</v>
      </c>
      <c r="Y20" s="31">
        <f t="shared" si="6"/>
        <v>0</v>
      </c>
      <c r="Z20" s="2">
        <f t="shared" si="0"/>
        <v>5</v>
      </c>
      <c r="AA20" s="6">
        <f t="shared" si="7"/>
        <v>0</v>
      </c>
      <c r="AB20" s="63" t="s">
        <v>63</v>
      </c>
    </row>
    <row r="21" spans="1:28" ht="16.5" thickTop="1" thickBot="1" x14ac:dyDescent="0.3">
      <c r="A21" s="2" t="s">
        <v>47</v>
      </c>
      <c r="B21" s="7">
        <v>51548</v>
      </c>
      <c r="C21" s="1" t="s">
        <v>48</v>
      </c>
      <c r="D21" s="59">
        <v>5</v>
      </c>
      <c r="E21" s="56">
        <v>8592</v>
      </c>
      <c r="F21" s="29">
        <v>2</v>
      </c>
      <c r="G21" s="30">
        <v>1</v>
      </c>
      <c r="H21" s="32">
        <f t="shared" si="1"/>
        <v>-1</v>
      </c>
      <c r="I21" s="29">
        <v>0</v>
      </c>
      <c r="J21" s="30">
        <v>1</v>
      </c>
      <c r="K21" s="40">
        <f t="shared" si="2"/>
        <v>1</v>
      </c>
      <c r="L21" s="29">
        <v>1</v>
      </c>
      <c r="M21" s="30">
        <v>1</v>
      </c>
      <c r="N21" s="31">
        <f t="shared" si="3"/>
        <v>0</v>
      </c>
      <c r="O21" s="29">
        <v>2</v>
      </c>
      <c r="P21" s="30">
        <v>2</v>
      </c>
      <c r="Q21" s="31">
        <f t="shared" si="4"/>
        <v>0</v>
      </c>
      <c r="R21" s="29">
        <v>0</v>
      </c>
      <c r="S21" s="30"/>
      <c r="T21" s="30">
        <v>0</v>
      </c>
      <c r="U21" s="30"/>
      <c r="V21" s="31">
        <f t="shared" si="5"/>
        <v>0</v>
      </c>
      <c r="W21" s="29">
        <v>0</v>
      </c>
      <c r="X21" s="30">
        <v>0</v>
      </c>
      <c r="Y21" s="31">
        <f t="shared" si="6"/>
        <v>0</v>
      </c>
      <c r="Z21" s="2">
        <f t="shared" si="0"/>
        <v>5</v>
      </c>
      <c r="AA21" s="6">
        <f t="shared" si="7"/>
        <v>0</v>
      </c>
      <c r="AB21" s="63" t="s">
        <v>63</v>
      </c>
    </row>
    <row r="22" spans="1:28" s="14" customFormat="1" ht="16.5" thickTop="1" thickBot="1" x14ac:dyDescent="0.3">
      <c r="A22" s="14" t="s">
        <v>49</v>
      </c>
      <c r="B22" s="15">
        <v>44325</v>
      </c>
      <c r="C22" s="16" t="s">
        <v>50</v>
      </c>
      <c r="D22" s="59">
        <v>5</v>
      </c>
      <c r="E22" s="60">
        <v>7388</v>
      </c>
      <c r="F22" s="33">
        <v>3</v>
      </c>
      <c r="G22" s="14">
        <v>3</v>
      </c>
      <c r="H22" s="34">
        <f t="shared" si="1"/>
        <v>0</v>
      </c>
      <c r="I22" s="33">
        <v>1</v>
      </c>
      <c r="J22" s="14">
        <v>1</v>
      </c>
      <c r="K22" s="34">
        <f t="shared" si="2"/>
        <v>0</v>
      </c>
      <c r="L22" s="33">
        <v>0</v>
      </c>
      <c r="M22" s="14">
        <v>0</v>
      </c>
      <c r="N22" s="34">
        <f t="shared" si="3"/>
        <v>0</v>
      </c>
      <c r="O22" s="33">
        <v>1</v>
      </c>
      <c r="P22" s="14">
        <v>1</v>
      </c>
      <c r="Q22" s="34">
        <f t="shared" si="4"/>
        <v>0</v>
      </c>
      <c r="R22" s="33">
        <v>0</v>
      </c>
      <c r="T22" s="14">
        <v>0</v>
      </c>
      <c r="V22" s="34">
        <f t="shared" si="5"/>
        <v>0</v>
      </c>
      <c r="W22" s="33">
        <v>0</v>
      </c>
      <c r="X22" s="14">
        <v>0</v>
      </c>
      <c r="Y22" s="34">
        <f t="shared" si="6"/>
        <v>0</v>
      </c>
      <c r="Z22" s="14">
        <f t="shared" si="0"/>
        <v>5</v>
      </c>
      <c r="AA22" s="6">
        <f t="shared" si="7"/>
        <v>0</v>
      </c>
      <c r="AB22" s="64" t="s">
        <v>63</v>
      </c>
    </row>
    <row r="23" spans="1:28" s="17" customFormat="1" ht="15.75" thickTop="1" x14ac:dyDescent="0.25">
      <c r="A23" s="17" t="s">
        <v>53</v>
      </c>
      <c r="B23" s="18">
        <f>SUM(B5:B22)</f>
        <v>803765</v>
      </c>
      <c r="C23" s="18" t="s">
        <v>59</v>
      </c>
      <c r="D23" s="35">
        <f t="shared" ref="D23" si="8">SUM(D5:D22)</f>
        <v>90</v>
      </c>
      <c r="E23" s="61"/>
      <c r="F23" s="35">
        <f t="shared" ref="F23:R23" si="9">SUM(F5:F22)</f>
        <v>29</v>
      </c>
      <c r="G23" s="17">
        <f t="shared" si="9"/>
        <v>27</v>
      </c>
      <c r="H23" s="36">
        <f t="shared" si="9"/>
        <v>-2</v>
      </c>
      <c r="I23" s="35">
        <f t="shared" si="9"/>
        <v>9</v>
      </c>
      <c r="J23" s="17">
        <f t="shared" si="9"/>
        <v>12</v>
      </c>
      <c r="K23" s="41">
        <f t="shared" si="9"/>
        <v>3</v>
      </c>
      <c r="L23" s="35">
        <f t="shared" si="9"/>
        <v>9</v>
      </c>
      <c r="M23" s="17">
        <f t="shared" si="9"/>
        <v>10</v>
      </c>
      <c r="N23" s="41">
        <f t="shared" si="9"/>
        <v>1</v>
      </c>
      <c r="O23" s="35">
        <f t="shared" si="9"/>
        <v>31</v>
      </c>
      <c r="P23" s="17">
        <f t="shared" si="9"/>
        <v>28</v>
      </c>
      <c r="Q23" s="36">
        <f t="shared" si="9"/>
        <v>-3</v>
      </c>
      <c r="R23" s="35">
        <f t="shared" si="9"/>
        <v>11</v>
      </c>
      <c r="T23" s="17">
        <f>SUM(T5:T22)</f>
        <v>12</v>
      </c>
      <c r="V23" s="55">
        <f t="shared" ref="V23:AA23" si="10">SUM(V5:V22)</f>
        <v>1</v>
      </c>
      <c r="W23" s="35">
        <f t="shared" si="10"/>
        <v>1</v>
      </c>
      <c r="X23" s="17">
        <f t="shared" si="10"/>
        <v>1</v>
      </c>
      <c r="Y23" s="51">
        <f t="shared" si="10"/>
        <v>0</v>
      </c>
      <c r="Z23" s="17">
        <f t="shared" si="10"/>
        <v>90</v>
      </c>
      <c r="AA23" s="19">
        <f t="shared" si="10"/>
        <v>0</v>
      </c>
    </row>
  </sheetData>
  <hyperlinks>
    <hyperlink ref="AB5" r:id="rId1"/>
    <hyperlink ref="AB6" r:id="rId2"/>
    <hyperlink ref="AB7" r:id="rId3"/>
    <hyperlink ref="AB8" r:id="rId4"/>
    <hyperlink ref="AB9" r:id="rId5"/>
    <hyperlink ref="AB10" r:id="rId6"/>
    <hyperlink ref="AB11" r:id="rId7"/>
    <hyperlink ref="AB12" r:id="rId8"/>
    <hyperlink ref="AB13" r:id="rId9"/>
    <hyperlink ref="AB14" r:id="rId10"/>
    <hyperlink ref="AB15" r:id="rId11"/>
    <hyperlink ref="AB16" r:id="rId12"/>
    <hyperlink ref="AB17" r:id="rId13"/>
    <hyperlink ref="AB18" r:id="rId14"/>
    <hyperlink ref="AB19" r:id="rId15"/>
    <hyperlink ref="AB20" r:id="rId16"/>
    <hyperlink ref="AB21" r:id="rId17"/>
    <hyperlink ref="AB22" r:id="rId18"/>
  </hyperlinks>
  <pageMargins left="0.7" right="0.7" top="0.75" bottom="0.75" header="0.3" footer="0.3"/>
  <pageSetup paperSize="9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Weidinger</dc:creator>
  <cp:lastModifiedBy>Mathias Weidinger</cp:lastModifiedBy>
  <dcterms:created xsi:type="dcterms:W3CDTF">2017-03-21T22:28:49Z</dcterms:created>
  <dcterms:modified xsi:type="dcterms:W3CDTF">2017-03-24T07:50:24Z</dcterms:modified>
</cp:coreProperties>
</file>